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75" windowWidth="17760" windowHeight="12060" activeTab="0"/>
  </bookViews>
  <sheets>
    <sheet name="Sail Data" sheetId="1" r:id="rId1"/>
  </sheets>
  <definedNames>
    <definedName name="_xlfn._FV" hidden="1">#NAME?</definedName>
    <definedName name="AMG_1">'Sail Data'!$R$7</definedName>
    <definedName name="AMG_1a">'Sail Data'!$S$7</definedName>
    <definedName name="AS_axes_maxx">#REF!</definedName>
    <definedName name="AS_axes_maxy">#REF!</definedName>
    <definedName name="AS_axes_minx">#REF!</definedName>
    <definedName name="AS_axes_miny">#REF!</definedName>
    <definedName name="AS_data_maxx">#REF!</definedName>
    <definedName name="AS_data_maxy">#REF!</definedName>
    <definedName name="AS_data_minx">#REF!</definedName>
    <definedName name="AS_data_miny">#REF!</definedName>
    <definedName name="AS_dummy_hor_maxx">#REF!</definedName>
    <definedName name="AS_dummy_hor_maxy">#REF!</definedName>
    <definedName name="AS_dummy_hor_minx">#REF!</definedName>
    <definedName name="AS_dummy_hor_miny">#REF!</definedName>
    <definedName name="AS_dummy_vert_maxx">#REF!</definedName>
    <definedName name="AS_dummy_vert_maxy">#REF!</definedName>
    <definedName name="AS_dummy_vert_minx">#REF!</definedName>
    <definedName name="AS_dummy_vert_miny">#REF!</definedName>
    <definedName name="AS_xdata_range">#REF!</definedName>
    <definedName name="AS_ydata_range">#REF!</definedName>
    <definedName name="ASF_1">'Sail Data'!$R$8</definedName>
    <definedName name="ASF_1a">'Sail Data'!$S$8</definedName>
    <definedName name="ASL_1">'Sail Data'!$R$9</definedName>
    <definedName name="ASL_1a">'Sail Data'!$S$9</definedName>
    <definedName name="ASLE_1">'Sail Data'!$R$6</definedName>
    <definedName name="ASLE_1a">'Sail Data'!$S$6</definedName>
    <definedName name="ASLU_1">'Sail Data'!$R$5</definedName>
    <definedName name="ASLU_1a">'Sail Data'!$S$5</definedName>
    <definedName name="Assumed_Tack_Angle_d">#REF!</definedName>
    <definedName name="Clew_a_x">#REF!</definedName>
    <definedName name="Clew_a_y">#REF!</definedName>
    <definedName name="Clew_Angle_a_d">#REF!</definedName>
    <definedName name="Clew_Height_Angle_d">#REF!</definedName>
    <definedName name="Clew_Height_Angle_r">#REF!</definedName>
    <definedName name="Ext_SLE_Angle_d">#REF!</definedName>
    <definedName name="Ext_SLE_Angle_r">#REF!</definedName>
    <definedName name="FAPer">#REF!</definedName>
    <definedName name="Foot_Offset_Distance">#REF!</definedName>
    <definedName name="Foot_Offset_Factor">#REF!</definedName>
    <definedName name="Foot_Offset_x">#REF!</definedName>
    <definedName name="Foot_Offset_y">#REF!</definedName>
    <definedName name="Head_a_x">#REF!</definedName>
    <definedName name="Head_a_y">#REF!</definedName>
    <definedName name="Head_Angle_a_d">#REF!</definedName>
    <definedName name="Head_Angle_a_r">#REF!</definedName>
    <definedName name="LAPer">#REF!</definedName>
    <definedName name="Mid_Foot_x">#REF!</definedName>
    <definedName name="Mid_Foot_y">#REF!</definedName>
    <definedName name="_xlnm.Print_Area" localSheetId="0">'Sail Data'!$B$1:$N$63</definedName>
    <definedName name="Radians_90">#REF!</definedName>
    <definedName name="SF_1">'Sail Data'!$N$15</definedName>
    <definedName name="SF_1a">'Sail Data'!$O$13</definedName>
    <definedName name="SF_a">#REF!</definedName>
    <definedName name="SHW_a">#REF!</definedName>
    <definedName name="SHW_Intercept">#REF!</definedName>
    <definedName name="SHW_Intercept_x">#REF!</definedName>
    <definedName name="SHW_Intercept_y">#REF!</definedName>
    <definedName name="SHW_mid_x">#REF!</definedName>
    <definedName name="SHW_mid_y">#REF!</definedName>
    <definedName name="SLE_a">#REF!</definedName>
    <definedName name="SLE_Half_Luff_x">#REF!</definedName>
    <definedName name="SLE_Half_Luff_y">#REF!</definedName>
    <definedName name="SLE_Mid_Ext_Distance">#REF!</definedName>
    <definedName name="SLE_Mid_Ext_Factor">#REF!</definedName>
    <definedName name="SLE_Mid_Ext_x">#REF!</definedName>
    <definedName name="SLE_Mid_Ext_y">#REF!</definedName>
    <definedName name="SLE_Mid_Luff_Angle">#REF!</definedName>
    <definedName name="SLE_Mid_Luff_Angle_r">#REF!</definedName>
    <definedName name="SLE_Mid_x">#REF!</definedName>
    <definedName name="SLE_Mid_y">#REF!</definedName>
    <definedName name="SLU_a">#REF!</definedName>
    <definedName name="SLU_Half_Leech_Point_x">#REF!</definedName>
    <definedName name="SLU_Half_Leech_Point_y">#REF!</definedName>
    <definedName name="SLU_Half_Luff_a_x">#REF!</definedName>
    <definedName name="SLU_Half_Luff_a_y">#REF!</definedName>
    <definedName name="SLU_Label_mid_x">#REF!</definedName>
    <definedName name="SLU_Label_mid_y">#REF!</definedName>
    <definedName name="SLU_Mid_x">#REF!</definedName>
    <definedName name="SLU_Mid_y">#REF!</definedName>
    <definedName name="SLU_Offset_Length">#REF!</definedName>
    <definedName name="SLU_Offset_to_Half_Leech_Factor">#REF!</definedName>
    <definedName name="SMG_1">'Sail Data'!$N$14</definedName>
    <definedName name="SMG_1a">'Sail Data'!$O$12</definedName>
    <definedName name="Start_for_int_x">#REF!</definedName>
    <definedName name="Start_for_int_y">#REF!</definedName>
    <definedName name="Step_Inc">#REF!</definedName>
    <definedName name="Tack_a_x">#REF!</definedName>
    <definedName name="Tack_a_y">#REF!</definedName>
    <definedName name="Tack_Angle_a_d">#REF!</definedName>
    <definedName name="Tack_Angle_a_r">#REF!</definedName>
    <definedName name="TAP_d">#REF!</definedName>
    <definedName name="TAP_r">#REF!</definedName>
    <definedName name="TAPer">#REF!</definedName>
    <definedName name="Tick_Length">#REF!</definedName>
    <definedName name="Tick_Offset">#REF!</definedName>
  </definedNames>
  <calcPr fullCalcOnLoad="1"/>
</workbook>
</file>

<file path=xl/sharedStrings.xml><?xml version="1.0" encoding="utf-8"?>
<sst xmlns="http://schemas.openxmlformats.org/spreadsheetml/2006/main" count="52" uniqueCount="50">
  <si>
    <t>SLU</t>
  </si>
  <si>
    <t>SLE</t>
  </si>
  <si>
    <t>Half Width</t>
  </si>
  <si>
    <t>SHW</t>
  </si>
  <si>
    <t>Feet</t>
  </si>
  <si>
    <t>Boat Name:</t>
  </si>
  <si>
    <t>Sail No.:</t>
  </si>
  <si>
    <t>Class/Model:</t>
  </si>
  <si>
    <t>Owner:</t>
  </si>
  <si>
    <t>Sail Desc.:</t>
  </si>
  <si>
    <t>Sail ID No.:</t>
  </si>
  <si>
    <t>Luff Length</t>
  </si>
  <si>
    <t>Leech Length</t>
  </si>
  <si>
    <t>Foot Length</t>
  </si>
  <si>
    <t>Loft:</t>
  </si>
  <si>
    <t>Measurer Name:</t>
  </si>
  <si>
    <t>Date:</t>
  </si>
  <si>
    <t>Signature:</t>
  </si>
  <si>
    <t>Notes to sail measurers:</t>
  </si>
  <si>
    <t>Please complete electronically, including your name and date.</t>
  </si>
  <si>
    <t>Email the spreadsheet file to:</t>
  </si>
  <si>
    <t>offshore@ussailing.org</t>
  </si>
  <si>
    <t>A physical signature is not required when emailed directly by the measurer/loft.</t>
  </si>
  <si>
    <t>Please do not fax copies of this certificate or submit handwritten certifcates as these are most often not legible.</t>
  </si>
  <si>
    <t>Handwritten certificates also defeat the automatic conversion feature between metric and feet which is necessary for processing in the Offshore Office.</t>
  </si>
  <si>
    <t>All earlier versions of the US Sailing Sail Measurement Form spreadsheet are obsolete.</t>
  </si>
  <si>
    <t>Under the UMS concept, measurers are encouraged to measure all listed sail dimensions without respect to individual rules.</t>
  </si>
  <si>
    <t>A majority of boats race under multiple rules. Providing all the dimensions ensures the data needed is available.</t>
  </si>
  <si>
    <t xml:space="preserve">  Measurement Units:  Meters</t>
  </si>
  <si>
    <t>SFL</t>
  </si>
  <si>
    <t>ORR Only</t>
  </si>
  <si>
    <t>LRH (Large Roach Headsail) Certificate</t>
  </si>
  <si>
    <t>Sail must be measured as a headsail and as a spinnaker</t>
  </si>
  <si>
    <t>HEADSAIL DIMENSIONS</t>
  </si>
  <si>
    <t>SPINNAKER DIMENSIONS</t>
  </si>
  <si>
    <t>HLU</t>
  </si>
  <si>
    <t>Luff Perpendicular</t>
  </si>
  <si>
    <t>HLP</t>
  </si>
  <si>
    <t>Top Width</t>
  </si>
  <si>
    <t>HHB</t>
  </si>
  <si>
    <t>Upper Width (7/8)</t>
  </si>
  <si>
    <t>HUW</t>
  </si>
  <si>
    <t>Three Quarter Width (3/4)</t>
  </si>
  <si>
    <t>HTW</t>
  </si>
  <si>
    <t xml:space="preserve">Half Width (1/2) </t>
  </si>
  <si>
    <t>HHW</t>
  </si>
  <si>
    <t>Quarter Width (1/4)</t>
  </si>
  <si>
    <t>HQW</t>
  </si>
  <si>
    <t>JLE</t>
  </si>
  <si>
    <t>Version date: 14 Mar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</si>
</sst>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  <numFmt numFmtId="172" formatCode="0.0000000000"/>
  </numFmts>
  <fonts count="83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u val="single"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4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/>
      <top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14" fillId="1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5" borderId="0" applyNumberFormat="0" applyBorder="0" applyAlignment="0" applyProtection="0"/>
    <xf numFmtId="0" fontId="16" fillId="12" borderId="0" applyNumberFormat="0" applyBorder="0" applyAlignment="0" applyProtection="0"/>
    <xf numFmtId="0" fontId="65" fillId="36" borderId="1" applyNumberFormat="0" applyAlignment="0" applyProtection="0"/>
    <xf numFmtId="0" fontId="17" fillId="37" borderId="2" applyNumberFormat="0" applyAlignment="0" applyProtection="0"/>
    <xf numFmtId="0" fontId="18" fillId="38" borderId="3" applyNumberFormat="0" applyAlignment="0" applyProtection="0"/>
    <xf numFmtId="0" fontId="19" fillId="0" borderId="4" applyNumberFormat="0" applyFill="0" applyAlignment="0" applyProtection="0"/>
    <xf numFmtId="0" fontId="66" fillId="3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21" fillId="19" borderId="2" applyNumberFormat="0" applyAlignment="0" applyProtection="0"/>
    <xf numFmtId="0" fontId="6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73" fillId="46" borderId="1" applyNumberFormat="0" applyAlignment="0" applyProtection="0"/>
    <xf numFmtId="0" fontId="74" fillId="0" borderId="9" applyNumberFormat="0" applyFill="0" applyAlignment="0" applyProtection="0"/>
    <xf numFmtId="0" fontId="75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0" borderId="10" applyNumberFormat="0" applyFont="0" applyAlignment="0" applyProtection="0"/>
    <xf numFmtId="0" fontId="0" fillId="48" borderId="11" applyNumberFormat="0" applyFont="0" applyAlignment="0" applyProtection="0"/>
    <xf numFmtId="0" fontId="76" fillId="36" borderId="12" applyNumberFormat="0" applyAlignment="0" applyProtection="0"/>
    <xf numFmtId="9" fontId="0" fillId="0" borderId="0" applyFont="0" applyFill="0" applyBorder="0" applyAlignment="0" applyProtection="0"/>
    <xf numFmtId="0" fontId="23" fillId="37" borderId="13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0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8" borderId="3" applyNumberFormat="0" applyAlignment="0" applyProtection="0"/>
    <xf numFmtId="0" fontId="30" fillId="19" borderId="0" applyNumberFormat="0" applyBorder="0" applyAlignment="0" applyProtection="0"/>
    <xf numFmtId="0" fontId="2" fillId="10" borderId="10" applyNumberFormat="0" applyFont="0" applyAlignment="0" applyProtection="0"/>
    <xf numFmtId="0" fontId="31" fillId="0" borderId="4" applyNumberFormat="0" applyFill="0" applyAlignment="0" applyProtection="0"/>
    <xf numFmtId="0" fontId="32" fillId="19" borderId="2" applyNumberFormat="0" applyAlignment="0" applyProtection="0"/>
    <xf numFmtId="0" fontId="33" fillId="37" borderId="13" applyNumberFormat="0" applyAlignment="0" applyProtection="0"/>
    <xf numFmtId="0" fontId="34" fillId="45" borderId="0" applyNumberFormat="0" applyBorder="0" applyAlignment="0" applyProtection="0"/>
    <xf numFmtId="0" fontId="35" fillId="1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2" applyNumberFormat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18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105" applyAlignment="1">
      <alignment horizontal="left"/>
      <protection/>
    </xf>
    <xf numFmtId="0" fontId="5" fillId="0" borderId="0" xfId="105" applyFont="1" applyAlignment="1">
      <alignment horizontal="left"/>
      <protection/>
    </xf>
    <xf numFmtId="0" fontId="7" fillId="0" borderId="0" xfId="105" applyFont="1" applyAlignment="1">
      <alignment horizontal="left"/>
      <protection/>
    </xf>
    <xf numFmtId="2" fontId="7" fillId="0" borderId="19" xfId="105" applyNumberFormat="1" applyFont="1" applyBorder="1" applyAlignment="1">
      <alignment horizontal="center"/>
      <protection/>
    </xf>
    <xf numFmtId="0" fontId="6" fillId="0" borderId="0" xfId="105" applyFont="1" applyAlignment="1">
      <alignment horizontal="left" vertical="top"/>
      <protection/>
    </xf>
    <xf numFmtId="0" fontId="7" fillId="0" borderId="0" xfId="105" applyFont="1" applyAlignment="1">
      <alignment horizontal="left" vertical="center"/>
      <protection/>
    </xf>
    <xf numFmtId="0" fontId="5" fillId="0" borderId="0" xfId="105" applyFont="1" applyAlignment="1">
      <alignment horizontal="left" vertical="center"/>
      <protection/>
    </xf>
    <xf numFmtId="0" fontId="5" fillId="0" borderId="0" xfId="105" applyFont="1" applyAlignment="1">
      <alignment horizontal="center" vertical="center"/>
      <protection/>
    </xf>
    <xf numFmtId="0" fontId="7" fillId="0" borderId="0" xfId="105" applyFont="1" applyAlignment="1">
      <alignment horizontal="center" vertical="center"/>
      <protection/>
    </xf>
    <xf numFmtId="0" fontId="6" fillId="0" borderId="0" xfId="105" applyFont="1" applyAlignment="1">
      <alignment horizontal="left" vertical="center"/>
      <protection/>
    </xf>
    <xf numFmtId="0" fontId="8" fillId="0" borderId="0" xfId="105" applyFont="1" applyAlignment="1">
      <alignment horizontal="center" vertical="center"/>
      <protection/>
    </xf>
    <xf numFmtId="0" fontId="6" fillId="0" borderId="0" xfId="105" applyFont="1" applyAlignment="1">
      <alignment horizontal="center" vertical="center"/>
      <protection/>
    </xf>
    <xf numFmtId="0" fontId="2" fillId="0" borderId="0" xfId="105" applyAlignment="1">
      <alignment horizontal="center"/>
      <protection/>
    </xf>
    <xf numFmtId="164" fontId="5" fillId="0" borderId="0" xfId="105" applyNumberFormat="1" applyFont="1" applyAlignment="1">
      <alignment horizontal="center"/>
      <protection/>
    </xf>
    <xf numFmtId="0" fontId="11" fillId="0" borderId="0" xfId="105" applyFont="1" applyAlignment="1">
      <alignment horizontal="left" vertical="top"/>
      <protection/>
    </xf>
    <xf numFmtId="0" fontId="10" fillId="0" borderId="0" xfId="105" applyFont="1" applyAlignment="1">
      <alignment horizontal="left" vertical="top"/>
      <protection/>
    </xf>
    <xf numFmtId="0" fontId="5" fillId="0" borderId="0" xfId="0" applyFont="1" applyAlignment="1">
      <alignment horizontal="center"/>
    </xf>
    <xf numFmtId="0" fontId="5" fillId="0" borderId="0" xfId="105" applyFont="1" applyAlignment="1">
      <alignment horizontal="center"/>
      <protection/>
    </xf>
    <xf numFmtId="164" fontId="5" fillId="0" borderId="0" xfId="105" applyNumberFormat="1" applyFont="1" applyAlignment="1">
      <alignment horizontal="left"/>
      <protection/>
    </xf>
    <xf numFmtId="0" fontId="5" fillId="0" borderId="19" xfId="105" applyFont="1" applyBorder="1" applyAlignment="1">
      <alignment horizontal="left"/>
      <protection/>
    </xf>
    <xf numFmtId="2" fontId="5" fillId="0" borderId="19" xfId="105" applyNumberFormat="1" applyFont="1" applyBorder="1" applyAlignment="1">
      <alignment horizontal="right" indent="1"/>
      <protection/>
    </xf>
    <xf numFmtId="0" fontId="5" fillId="0" borderId="19" xfId="105" applyFont="1" applyBorder="1" applyAlignment="1">
      <alignment horizontal="center"/>
      <protection/>
    </xf>
    <xf numFmtId="164" fontId="7" fillId="0" borderId="0" xfId="105" applyNumberFormat="1" applyFont="1" applyAlignment="1">
      <alignment horizontal="left"/>
      <protection/>
    </xf>
    <xf numFmtId="164" fontId="80" fillId="0" borderId="0" xfId="105" applyNumberFormat="1" applyFont="1" applyAlignment="1">
      <alignment horizontal="center"/>
      <protection/>
    </xf>
    <xf numFmtId="0" fontId="80" fillId="49" borderId="0" xfId="105" applyFont="1" applyFill="1" applyProtection="1">
      <alignment/>
      <protection locked="0"/>
    </xf>
    <xf numFmtId="2" fontId="5" fillId="49" borderId="0" xfId="105" applyNumberFormat="1" applyFont="1" applyFill="1" applyAlignment="1" applyProtection="1">
      <alignment horizontal="right"/>
      <protection locked="0"/>
    </xf>
    <xf numFmtId="0" fontId="2" fillId="0" borderId="20" xfId="105" applyBorder="1" applyAlignment="1">
      <alignment horizontal="left"/>
      <protection/>
    </xf>
    <xf numFmtId="0" fontId="6" fillId="0" borderId="21" xfId="105" applyFont="1" applyBorder="1" applyAlignment="1">
      <alignment horizontal="right" vertical="center"/>
      <protection/>
    </xf>
    <xf numFmtId="0" fontId="4" fillId="0" borderId="21" xfId="105" applyFont="1" applyBorder="1" applyAlignment="1">
      <alignment horizontal="center" vertical="top"/>
      <protection/>
    </xf>
    <xf numFmtId="0" fontId="4" fillId="0" borderId="0" xfId="105" applyFont="1" applyAlignment="1">
      <alignment horizontal="center" vertical="top"/>
      <protection/>
    </xf>
    <xf numFmtId="0" fontId="5" fillId="0" borderId="21" xfId="105" applyFont="1" applyBorder="1" applyAlignment="1">
      <alignment horizontal="left" vertical="center"/>
      <protection/>
    </xf>
    <xf numFmtId="0" fontId="6" fillId="0" borderId="21" xfId="105" applyFont="1" applyBorder="1" applyAlignment="1">
      <alignment horizontal="left" vertical="center"/>
      <protection/>
    </xf>
    <xf numFmtId="0" fontId="2" fillId="0" borderId="21" xfId="105" applyBorder="1" applyAlignment="1">
      <alignment horizontal="left"/>
      <protection/>
    </xf>
    <xf numFmtId="0" fontId="5" fillId="0" borderId="21" xfId="105" applyFont="1" applyBorder="1" applyAlignment="1">
      <alignment horizontal="left"/>
      <protection/>
    </xf>
    <xf numFmtId="164" fontId="5" fillId="0" borderId="21" xfId="105" applyNumberFormat="1" applyFont="1" applyBorder="1" applyAlignment="1">
      <alignment horizontal="center"/>
      <protection/>
    </xf>
    <xf numFmtId="0" fontId="10" fillId="0" borderId="21" xfId="105" applyFont="1" applyBorder="1" applyAlignment="1">
      <alignment horizontal="left" vertical="top"/>
      <protection/>
    </xf>
    <xf numFmtId="0" fontId="9" fillId="0" borderId="21" xfId="105" applyFont="1" applyBorder="1">
      <alignment/>
      <protection/>
    </xf>
    <xf numFmtId="0" fontId="10" fillId="0" borderId="22" xfId="105" applyFont="1" applyBorder="1" applyAlignment="1">
      <alignment horizontal="left" vertical="top"/>
      <protection/>
    </xf>
    <xf numFmtId="0" fontId="11" fillId="0" borderId="23" xfId="105" applyFont="1" applyBorder="1" applyAlignment="1">
      <alignment horizontal="left" vertical="top"/>
      <protection/>
    </xf>
    <xf numFmtId="0" fontId="2" fillId="0" borderId="23" xfId="105" applyBorder="1" applyAlignment="1">
      <alignment horizontal="left"/>
      <protection/>
    </xf>
    <xf numFmtId="2" fontId="5" fillId="0" borderId="0" xfId="105" applyNumberFormat="1" applyFont="1" applyAlignment="1">
      <alignment horizontal="right" vertical="center"/>
      <protection/>
    </xf>
    <xf numFmtId="169" fontId="2" fillId="0" borderId="0" xfId="105" applyNumberFormat="1" applyAlignment="1">
      <alignment horizontal="center"/>
      <protection/>
    </xf>
    <xf numFmtId="164" fontId="7" fillId="0" borderId="0" xfId="105" applyNumberFormat="1" applyFont="1" applyAlignment="1">
      <alignment horizontal="center"/>
      <protection/>
    </xf>
    <xf numFmtId="2" fontId="2" fillId="0" borderId="0" xfId="105" applyNumberFormat="1" applyAlignment="1">
      <alignment horizontal="right"/>
      <protection/>
    </xf>
    <xf numFmtId="2" fontId="5" fillId="0" borderId="0" xfId="105" applyNumberFormat="1" applyFont="1" applyAlignment="1">
      <alignment horizontal="right"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105" applyFont="1" applyAlignment="1">
      <alignment horizontal="center"/>
      <protection/>
    </xf>
    <xf numFmtId="2" fontId="2" fillId="0" borderId="24" xfId="105" applyNumberFormat="1" applyBorder="1" applyAlignment="1">
      <alignment horizontal="right"/>
      <protection/>
    </xf>
    <xf numFmtId="2" fontId="2" fillId="0" borderId="25" xfId="105" applyNumberFormat="1" applyBorder="1" applyAlignment="1">
      <alignment horizontal="right"/>
      <protection/>
    </xf>
    <xf numFmtId="2" fontId="5" fillId="0" borderId="25" xfId="105" applyNumberFormat="1" applyFont="1" applyBorder="1" applyAlignment="1">
      <alignment horizontal="right"/>
      <protection/>
    </xf>
    <xf numFmtId="0" fontId="5" fillId="0" borderId="25" xfId="105" applyFont="1" applyBorder="1" applyAlignment="1">
      <alignment horizontal="left"/>
      <protection/>
    </xf>
    <xf numFmtId="0" fontId="2" fillId="0" borderId="25" xfId="105" applyBorder="1" applyAlignment="1">
      <alignment horizontal="left"/>
      <protection/>
    </xf>
    <xf numFmtId="164" fontId="5" fillId="0" borderId="25" xfId="105" applyNumberFormat="1" applyFont="1" applyBorder="1" applyAlignment="1">
      <alignment horizontal="center"/>
      <protection/>
    </xf>
    <xf numFmtId="2" fontId="2" fillId="0" borderId="26" xfId="105" applyNumberFormat="1" applyBorder="1" applyAlignment="1">
      <alignment horizontal="right"/>
      <protection/>
    </xf>
    <xf numFmtId="2" fontId="5" fillId="0" borderId="27" xfId="0" applyNumberFormat="1" applyFont="1" applyBorder="1" applyAlignment="1">
      <alignment horizontal="center"/>
    </xf>
    <xf numFmtId="2" fontId="5" fillId="0" borderId="28" xfId="105" applyNumberFormat="1" applyFont="1" applyBorder="1" applyAlignment="1">
      <alignment horizontal="right" indent="1"/>
      <protection/>
    </xf>
    <xf numFmtId="0" fontId="5" fillId="0" borderId="28" xfId="105" applyFont="1" applyBorder="1" applyAlignment="1">
      <alignment horizontal="center"/>
      <protection/>
    </xf>
    <xf numFmtId="0" fontId="5" fillId="0" borderId="28" xfId="105" applyFont="1" applyBorder="1" applyAlignment="1">
      <alignment horizontal="left"/>
      <protection/>
    </xf>
    <xf numFmtId="2" fontId="2" fillId="0" borderId="0" xfId="105" applyNumberFormat="1" applyAlignment="1">
      <alignment horizontal="right" vertical="center" indent="1"/>
      <protection/>
    </xf>
    <xf numFmtId="0" fontId="42" fillId="0" borderId="0" xfId="105" applyFont="1" applyAlignment="1">
      <alignment horizontal="left"/>
      <protection/>
    </xf>
    <xf numFmtId="2" fontId="6" fillId="0" borderId="0" xfId="105" applyNumberFormat="1" applyFont="1" applyAlignment="1">
      <alignment horizontal="left" vertical="center"/>
      <protection/>
    </xf>
    <xf numFmtId="0" fontId="78" fillId="0" borderId="0" xfId="0" applyFont="1" applyAlignment="1">
      <alignment vertical="center"/>
    </xf>
    <xf numFmtId="0" fontId="72" fillId="0" borderId="0" xfId="100" applyAlignment="1">
      <alignment vertic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2" fontId="2" fillId="0" borderId="0" xfId="105" applyNumberFormat="1" applyAlignment="1">
      <alignment horizontal="right" vertical="center"/>
      <protection/>
    </xf>
    <xf numFmtId="2" fontId="5" fillId="0" borderId="28" xfId="105" applyNumberFormat="1" applyFont="1" applyBorder="1" applyAlignment="1">
      <alignment horizontal="right"/>
      <protection/>
    </xf>
    <xf numFmtId="2" fontId="5" fillId="0" borderId="19" xfId="105" applyNumberFormat="1" applyFont="1" applyBorder="1" applyAlignment="1">
      <alignment horizontal="right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6" fillId="50" borderId="29" xfId="105" applyFont="1" applyFill="1" applyBorder="1" applyAlignment="1">
      <alignment horizontal="center" vertical="center"/>
      <protection/>
    </xf>
    <xf numFmtId="0" fontId="7" fillId="0" borderId="30" xfId="105" applyFont="1" applyBorder="1" applyAlignment="1">
      <alignment horizontal="left" vertical="center"/>
      <protection/>
    </xf>
    <xf numFmtId="2" fontId="5" fillId="19" borderId="31" xfId="105" applyNumberFormat="1" applyFont="1" applyFill="1" applyBorder="1" applyAlignment="1" applyProtection="1">
      <alignment horizontal="right" vertical="center" indent="1"/>
      <protection locked="0"/>
    </xf>
    <xf numFmtId="2" fontId="5" fillId="51" borderId="31" xfId="105" applyNumberFormat="1" applyFont="1" applyFill="1" applyBorder="1" applyAlignment="1">
      <alignment horizontal="right" vertical="center" indent="1"/>
      <protection/>
    </xf>
    <xf numFmtId="0" fontId="6" fillId="0" borderId="30" xfId="105" applyFont="1" applyBorder="1" applyAlignment="1">
      <alignment horizontal="left" vertical="center"/>
      <protection/>
    </xf>
    <xf numFmtId="0" fontId="0" fillId="0" borderId="0" xfId="0" applyAlignment="1">
      <alignment horizontal="left" vertical="center" indent="3"/>
    </xf>
    <xf numFmtId="0" fontId="7" fillId="0" borderId="31" xfId="105" applyFont="1" applyBorder="1" applyAlignment="1">
      <alignment horizontal="center" vertical="center"/>
      <protection/>
    </xf>
    <xf numFmtId="2" fontId="81" fillId="0" borderId="0" xfId="105" applyNumberFormat="1" applyFont="1" applyAlignment="1">
      <alignment horizontal="center" vertical="center"/>
      <protection/>
    </xf>
    <xf numFmtId="0" fontId="4" fillId="0" borderId="0" xfId="105" applyFont="1" applyAlignment="1">
      <alignment horizontal="center" vertical="center"/>
      <protection/>
    </xf>
    <xf numFmtId="0" fontId="7" fillId="0" borderId="31" xfId="105" applyFont="1" applyBorder="1" applyAlignment="1">
      <alignment horizontal="center"/>
      <protection/>
    </xf>
    <xf numFmtId="0" fontId="78" fillId="0" borderId="0" xfId="0" applyFont="1" applyAlignment="1">
      <alignment horizontal="left"/>
    </xf>
    <xf numFmtId="0" fontId="6" fillId="0" borderId="0" xfId="105" applyFont="1" applyAlignment="1">
      <alignment horizontal="right" vertical="center"/>
      <protection/>
    </xf>
    <xf numFmtId="0" fontId="82" fillId="0" borderId="32" xfId="105" applyFont="1" applyBorder="1" applyAlignment="1">
      <alignment horizontal="center"/>
      <protection/>
    </xf>
    <xf numFmtId="0" fontId="3" fillId="0" borderId="0" xfId="105" applyFont="1" applyAlignment="1">
      <alignment horizontal="center"/>
      <protection/>
    </xf>
    <xf numFmtId="49" fontId="6" fillId="52" borderId="33" xfId="105" applyNumberFormat="1" applyFont="1" applyFill="1" applyBorder="1" applyAlignment="1" applyProtection="1">
      <alignment horizontal="left" vertical="center" indent="1"/>
      <protection locked="0"/>
    </xf>
    <xf numFmtId="49" fontId="0" fillId="52" borderId="33" xfId="0" applyNumberFormat="1" applyFill="1" applyBorder="1" applyAlignment="1" applyProtection="1">
      <alignment horizontal="left" vertical="center" indent="1"/>
      <protection locked="0"/>
    </xf>
    <xf numFmtId="0" fontId="6" fillId="0" borderId="0" xfId="105" applyFont="1" applyAlignment="1">
      <alignment horizontal="right"/>
      <protection/>
    </xf>
    <xf numFmtId="0" fontId="7" fillId="0" borderId="34" xfId="105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0" xfId="105" applyFont="1" applyAlignment="1">
      <alignment horizontal="center" vertical="center"/>
      <protection/>
    </xf>
    <xf numFmtId="0" fontId="7" fillId="0" borderId="0" xfId="105" applyFont="1" applyAlignment="1">
      <alignment horizontal="left" vertical="top" wrapText="1"/>
      <protection/>
    </xf>
    <xf numFmtId="0" fontId="7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7" fillId="0" borderId="35" xfId="105" applyNumberFormat="1" applyFont="1" applyBorder="1" applyAlignment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2" fontId="6" fillId="0" borderId="0" xfId="105" applyNumberFormat="1" applyFont="1" applyAlignment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left" vertical="top" wrapText="1"/>
    </xf>
    <xf numFmtId="0" fontId="43" fillId="0" borderId="21" xfId="105" applyFont="1" applyBorder="1" applyAlignment="1">
      <alignment horizontal="center" vertical="center"/>
      <protection/>
    </xf>
    <xf numFmtId="0" fontId="43" fillId="0" borderId="0" xfId="105" applyFont="1" applyAlignment="1">
      <alignment horizontal="center" vertical="center"/>
      <protection/>
    </xf>
    <xf numFmtId="0" fontId="43" fillId="0" borderId="25" xfId="105" applyFont="1" applyBorder="1" applyAlignment="1">
      <alignment horizontal="center" vertical="center"/>
      <protection/>
    </xf>
    <xf numFmtId="0" fontId="7" fillId="53" borderId="31" xfId="105" applyFont="1" applyFill="1" applyBorder="1" applyAlignment="1">
      <alignment horizontal="center" vertical="center"/>
      <protection/>
    </xf>
    <xf numFmtId="0" fontId="7" fillId="0" borderId="0" xfId="105" applyFont="1" applyAlignment="1">
      <alignment horizontal="left" vertical="center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40% - アクセント 1" xfId="45"/>
    <cellStyle name="40% - アクセント 2" xfId="46"/>
    <cellStyle name="40% - アクセント 3" xfId="47"/>
    <cellStyle name="40% - アクセント 4" xfId="48"/>
    <cellStyle name="40% - アクセント 5" xfId="49"/>
    <cellStyle name="40% - アクセント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60% - アクセント 1" xfId="63"/>
    <cellStyle name="60% - アクセント 2" xfId="64"/>
    <cellStyle name="60% - アクセント 3" xfId="65"/>
    <cellStyle name="60% - アクセント 4" xfId="66"/>
    <cellStyle name="60% - アクセント 5" xfId="67"/>
    <cellStyle name="60% - アクセント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elda de comprobación" xfId="79"/>
    <cellStyle name="Celda vinculada" xfId="80"/>
    <cellStyle name="Check Cell" xfId="81"/>
    <cellStyle name="Comma" xfId="82"/>
    <cellStyle name="Comma [0]" xfId="83"/>
    <cellStyle name="Currency" xfId="84"/>
    <cellStyle name="Currency [0]" xfId="85"/>
    <cellStyle name="Encabezado 4" xfId="86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rada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correcto" xfId="101"/>
    <cellStyle name="Input" xfId="102"/>
    <cellStyle name="Linked Cell" xfId="103"/>
    <cellStyle name="Neutral" xfId="104"/>
    <cellStyle name="Normal 2" xfId="105"/>
    <cellStyle name="Normal 2 2" xfId="106"/>
    <cellStyle name="Normal 3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ítulo_Lang Boat" xfId="120"/>
    <cellStyle name="Total" xfId="121"/>
    <cellStyle name="Warning Text" xfId="122"/>
    <cellStyle name="アクセント 1" xfId="123"/>
    <cellStyle name="アクセント 2" xfId="124"/>
    <cellStyle name="アクセント 3" xfId="125"/>
    <cellStyle name="アクセント 4" xfId="126"/>
    <cellStyle name="アクセント 5" xfId="127"/>
    <cellStyle name="アクセント 6" xfId="128"/>
    <cellStyle name="タイトル" xfId="129"/>
    <cellStyle name="チェック セル" xfId="130"/>
    <cellStyle name="どちらでもない" xfId="131"/>
    <cellStyle name="メモ" xfId="132"/>
    <cellStyle name="リンク セル" xfId="133"/>
    <cellStyle name="入力" xfId="134"/>
    <cellStyle name="出力" xfId="135"/>
    <cellStyle name="悪い" xfId="136"/>
    <cellStyle name="良い" xfId="137"/>
    <cellStyle name="見出し 1" xfId="138"/>
    <cellStyle name="見出し 2" xfId="139"/>
    <cellStyle name="見出し 3" xfId="140"/>
    <cellStyle name="見出し 4" xfId="141"/>
    <cellStyle name="計算" xfId="142"/>
    <cellStyle name="説明文" xfId="143"/>
    <cellStyle name="警告文" xfId="144"/>
    <cellStyle name="集計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0</xdr:colOff>
      <xdr:row>1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619125" y="9525"/>
          <a:ext cx="6877050" cy="457200"/>
          <a:chOff x="8620125" y="47625"/>
          <a:chExt cx="6877050" cy="45720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20125" y="476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039851" y="47625"/>
            <a:ext cx="457324" cy="4572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offshore@ussailing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7"/>
  <sheetViews>
    <sheetView showGridLines="0" tabSelected="1" zoomScalePageLayoutView="0" workbookViewId="0" topLeftCell="A1">
      <selection activeCell="E7" sqref="E7:G7"/>
    </sheetView>
  </sheetViews>
  <sheetFormatPr defaultColWidth="9.140625" defaultRowHeight="12"/>
  <cols>
    <col min="1" max="1" width="9.140625" style="1" customWidth="1"/>
    <col min="2" max="2" width="1.421875" style="1" customWidth="1"/>
    <col min="3" max="3" width="7.140625" style="1" customWidth="1"/>
    <col min="4" max="4" width="9.00390625" style="1" customWidth="1"/>
    <col min="5" max="7" width="8.57421875" style="1" customWidth="1"/>
    <col min="8" max="8" width="3.00390625" style="1" customWidth="1"/>
    <col min="9" max="9" width="24.7109375" style="1" customWidth="1"/>
    <col min="10" max="10" width="6.28125" style="1" customWidth="1"/>
    <col min="11" max="12" width="11.421875" style="1" customWidth="1"/>
    <col min="13" max="13" width="1.7109375" style="1" customWidth="1"/>
    <col min="14" max="14" width="1.421875" style="44" customWidth="1"/>
    <col min="15" max="15" width="4.57421875" style="44" customWidth="1"/>
    <col min="16" max="16" width="4.57421875" style="1" customWidth="1"/>
    <col min="17" max="17" width="1.421875" style="1" customWidth="1"/>
    <col min="18" max="19" width="9.28125" style="13" hidden="1" customWidth="1"/>
    <col min="20" max="20" width="3.57421875" style="13" customWidth="1"/>
    <col min="21" max="21" width="11.8515625" style="13" customWidth="1"/>
    <col min="22" max="22" width="13.00390625" style="13" customWidth="1"/>
    <col min="23" max="24" width="11.8515625" style="13" customWidth="1"/>
    <col min="25" max="25" width="16.7109375" style="13" customWidth="1"/>
    <col min="26" max="29" width="11.8515625" style="13" customWidth="1"/>
    <col min="30" max="36" width="11.8515625" style="1" customWidth="1"/>
    <col min="37" max="16384" width="9.140625" style="1" customWidth="1"/>
  </cols>
  <sheetData>
    <row r="1" spans="2:22" ht="18.75" customHeight="1">
      <c r="B1" s="27"/>
      <c r="C1" s="85" t="s">
        <v>30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50"/>
      <c r="Q1" s="3"/>
      <c r="S1" s="25">
        <v>1</v>
      </c>
      <c r="V1" s="3"/>
    </row>
    <row r="2" spans="2:29" ht="18.75" customHeight="1">
      <c r="B2" s="28"/>
      <c r="C2" s="86" t="s">
        <v>31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51"/>
      <c r="S2" s="17"/>
      <c r="AC2" s="42"/>
    </row>
    <row r="3" spans="2:29" ht="18.75" customHeight="1">
      <c r="B3" s="105" t="s">
        <v>32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  <c r="S3" s="17"/>
      <c r="AC3" s="42"/>
    </row>
    <row r="4" spans="2:38" ht="15" customHeight="1">
      <c r="B4" s="28"/>
      <c r="C4" s="92" t="s">
        <v>49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51"/>
      <c r="R4" s="18"/>
      <c r="U4" s="62" t="s">
        <v>18</v>
      </c>
      <c r="V4" s="71"/>
      <c r="W4" s="71"/>
      <c r="X4" s="71"/>
      <c r="Y4" s="71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"/>
    </row>
    <row r="5" spans="2:37" s="2" customFormat="1" ht="15" customHeight="1">
      <c r="B5" s="28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51"/>
      <c r="O5" s="45"/>
      <c r="R5" s="26">
        <f aca="true" t="shared" si="0" ref="R5:S8">ROUND(K17,2)</f>
        <v>0</v>
      </c>
      <c r="S5" s="26" t="e">
        <f t="shared" si="0"/>
        <v>#VALUE!</v>
      </c>
      <c r="T5" s="19"/>
      <c r="U5" s="63"/>
      <c r="Z5" s="19"/>
      <c r="AA5" s="19"/>
      <c r="AB5" s="19"/>
      <c r="AC5" s="19"/>
      <c r="AD5" s="19"/>
      <c r="AE5" s="19"/>
      <c r="AF5" s="19"/>
      <c r="AG5" s="46"/>
      <c r="AH5" s="46"/>
      <c r="AI5" s="46"/>
      <c r="AJ5" s="46"/>
      <c r="AK5" s="46"/>
    </row>
    <row r="6" spans="2:38" s="2" customFormat="1" ht="15" customHeight="1">
      <c r="B6" s="28"/>
      <c r="C6" s="1"/>
      <c r="D6" s="1"/>
      <c r="E6" s="1"/>
      <c r="F6" s="1"/>
      <c r="G6" s="1"/>
      <c r="H6" s="30"/>
      <c r="I6" s="108" t="s">
        <v>33</v>
      </c>
      <c r="J6" s="108"/>
      <c r="K6" s="73" t="str">
        <f>IF($S$1=1,"Meters","Feet")</f>
        <v>Meters</v>
      </c>
      <c r="L6" s="73" t="str">
        <f>IF($S$1=2,"Meters","Feet")</f>
        <v>Feet</v>
      </c>
      <c r="M6" s="1"/>
      <c r="N6" s="51"/>
      <c r="R6" s="26">
        <f t="shared" si="0"/>
        <v>0</v>
      </c>
      <c r="S6" s="26" t="e">
        <f t="shared" si="0"/>
        <v>#VALUE!</v>
      </c>
      <c r="T6" s="18"/>
      <c r="U6" s="93" t="s">
        <v>25</v>
      </c>
      <c r="V6" s="94"/>
      <c r="W6" s="94"/>
      <c r="X6" s="94"/>
      <c r="Y6" s="94"/>
      <c r="Z6" s="68"/>
      <c r="AA6" s="61"/>
      <c r="AB6" s="61"/>
      <c r="AC6" s="61"/>
      <c r="AD6" s="61"/>
      <c r="AE6" s="61"/>
      <c r="AF6" s="61"/>
      <c r="AG6" s="61"/>
      <c r="AH6" s="61"/>
      <c r="AI6" s="47"/>
      <c r="AJ6" s="47"/>
      <c r="AK6" s="47"/>
      <c r="AL6" s="48"/>
    </row>
    <row r="7" spans="2:34" s="2" customFormat="1" ht="15" customHeight="1" thickBot="1">
      <c r="B7" s="29"/>
      <c r="C7" s="89" t="s">
        <v>5</v>
      </c>
      <c r="D7" s="89"/>
      <c r="E7" s="87"/>
      <c r="F7" s="88"/>
      <c r="G7" s="88"/>
      <c r="H7" s="9"/>
      <c r="I7" s="77" t="s">
        <v>11</v>
      </c>
      <c r="J7" s="79" t="s">
        <v>35</v>
      </c>
      <c r="K7" s="75"/>
      <c r="L7" s="76">
        <f>IF(AND(K19&gt;0,K20&gt;0),IF(K7&gt;0,IF($S$1=1,ROUND(K7/0.3048,2),ROUND(K7*0.3048,2)),""),"")</f>
      </c>
      <c r="N7" s="52"/>
      <c r="Q7" s="23"/>
      <c r="R7" s="26">
        <f t="shared" si="0"/>
        <v>0</v>
      </c>
      <c r="S7" s="26" t="e">
        <f t="shared" si="0"/>
        <v>#VALUE!</v>
      </c>
      <c r="T7" s="57"/>
      <c r="U7" s="95"/>
      <c r="V7" s="95"/>
      <c r="W7" s="95"/>
      <c r="X7" s="95"/>
      <c r="Y7" s="95"/>
      <c r="Z7" s="68"/>
      <c r="AA7" s="61"/>
      <c r="AB7" s="61"/>
      <c r="AC7" s="61"/>
      <c r="AD7" s="61"/>
      <c r="AE7" s="61"/>
      <c r="AF7" s="61"/>
      <c r="AG7" s="61"/>
      <c r="AH7" s="61"/>
    </row>
    <row r="8" spans="2:34" s="2" customFormat="1" ht="15" customHeight="1" thickBot="1">
      <c r="B8" s="32"/>
      <c r="C8" s="89" t="s">
        <v>6</v>
      </c>
      <c r="D8" s="89"/>
      <c r="E8" s="87"/>
      <c r="F8" s="88"/>
      <c r="G8" s="88"/>
      <c r="H8" s="9"/>
      <c r="I8" s="77" t="s">
        <v>36</v>
      </c>
      <c r="J8" s="82" t="s">
        <v>37</v>
      </c>
      <c r="K8" s="75"/>
      <c r="L8" s="76">
        <f aca="true" t="shared" si="1" ref="L8:L14">IF(K8&gt;0,IF($S$1=1,ROUND(K8/0.3048,2),ROUND(K8*0.3048,2)),"")</f>
      </c>
      <c r="M8" s="14"/>
      <c r="N8" s="53"/>
      <c r="R8" s="26">
        <f t="shared" si="0"/>
        <v>0</v>
      </c>
      <c r="S8" s="26" t="e">
        <f t="shared" si="0"/>
        <v>#VALUE!</v>
      </c>
      <c r="Z8" s="68"/>
      <c r="AA8" s="61"/>
      <c r="AB8" s="61"/>
      <c r="AC8" s="61"/>
      <c r="AD8" s="61"/>
      <c r="AE8" s="61"/>
      <c r="AF8" s="61"/>
      <c r="AG8" s="61"/>
      <c r="AH8" s="61"/>
    </row>
    <row r="9" spans="2:34" s="2" customFormat="1" ht="15" customHeight="1" thickBot="1">
      <c r="B9" s="31"/>
      <c r="C9" s="89" t="s">
        <v>7</v>
      </c>
      <c r="D9" s="89"/>
      <c r="E9" s="87"/>
      <c r="F9" s="88"/>
      <c r="G9" s="88"/>
      <c r="H9" s="9"/>
      <c r="I9" s="77" t="s">
        <v>38</v>
      </c>
      <c r="J9" s="79" t="s">
        <v>39</v>
      </c>
      <c r="K9" s="75"/>
      <c r="L9" s="76">
        <f t="shared" si="1"/>
      </c>
      <c r="M9" s="14"/>
      <c r="N9" s="53"/>
      <c r="R9" s="26">
        <f>IF(AND(ASLU_1&gt;0,ASLE_1&gt;0),ROUND(0.5*(ASLU_1+ASLE_1),2),"")</f>
      </c>
      <c r="S9" s="26" t="e">
        <f>ROUND(IF(AND(ASLU_1&gt;0,ASLE_1&gt;0),IF($S$1=1,ASL_1/0.3048,ASL_1*0.3048),""),2)</f>
        <v>#VALUE!</v>
      </c>
      <c r="U9" s="93" t="s">
        <v>26</v>
      </c>
      <c r="V9" s="95"/>
      <c r="W9" s="95"/>
      <c r="X9" s="95"/>
      <c r="Y9" s="95"/>
      <c r="Z9" s="68"/>
      <c r="AA9" s="61"/>
      <c r="AB9" s="61"/>
      <c r="AC9" s="61"/>
      <c r="AD9" s="61"/>
      <c r="AE9" s="61"/>
      <c r="AF9" s="61"/>
      <c r="AG9" s="61"/>
      <c r="AH9" s="61"/>
    </row>
    <row r="10" spans="2:33" s="2" customFormat="1" ht="15" customHeight="1" thickBot="1">
      <c r="B10" s="31"/>
      <c r="C10" s="89" t="s">
        <v>8</v>
      </c>
      <c r="D10" s="89"/>
      <c r="E10" s="87"/>
      <c r="F10" s="88"/>
      <c r="G10" s="88"/>
      <c r="H10" s="9"/>
      <c r="I10" s="77" t="s">
        <v>40</v>
      </c>
      <c r="J10" s="79" t="s">
        <v>41</v>
      </c>
      <c r="K10" s="75"/>
      <c r="L10" s="76">
        <f t="shared" si="1"/>
      </c>
      <c r="M10" s="14"/>
      <c r="N10" s="53"/>
      <c r="Q10" s="4"/>
      <c r="T10" s="21"/>
      <c r="U10" s="95"/>
      <c r="V10" s="95"/>
      <c r="W10" s="95"/>
      <c r="X10" s="95"/>
      <c r="Y10" s="95"/>
      <c r="Z10" s="69"/>
      <c r="AA10" s="59"/>
      <c r="AB10" s="58"/>
      <c r="AC10" s="58"/>
      <c r="AD10" s="58"/>
      <c r="AE10" s="60"/>
      <c r="AF10" s="58"/>
      <c r="AG10" s="49"/>
    </row>
    <row r="11" spans="2:33" s="2" customFormat="1" ht="15" customHeight="1" thickBot="1">
      <c r="B11" s="31"/>
      <c r="C11" s="89" t="s">
        <v>9</v>
      </c>
      <c r="D11" s="89"/>
      <c r="E11" s="87"/>
      <c r="F11" s="88"/>
      <c r="G11" s="88"/>
      <c r="H11" s="9"/>
      <c r="I11" s="77" t="s">
        <v>42</v>
      </c>
      <c r="J11" s="79" t="s">
        <v>43</v>
      </c>
      <c r="K11" s="75"/>
      <c r="L11" s="76">
        <f t="shared" si="1"/>
      </c>
      <c r="M11" s="14"/>
      <c r="N11" s="53"/>
      <c r="O11" s="1"/>
      <c r="Q11" s="4"/>
      <c r="T11" s="21"/>
      <c r="U11" s="72"/>
      <c r="V11" s="72"/>
      <c r="W11" s="72"/>
      <c r="X11" s="72"/>
      <c r="Y11" s="72"/>
      <c r="Z11" s="70"/>
      <c r="AA11" s="22"/>
      <c r="AB11" s="21"/>
      <c r="AC11" s="21"/>
      <c r="AD11" s="21"/>
      <c r="AE11" s="20"/>
      <c r="AF11" s="21"/>
      <c r="AG11" s="49"/>
    </row>
    <row r="12" spans="2:32" s="2" customFormat="1" ht="15" customHeight="1" thickBot="1">
      <c r="B12" s="31"/>
      <c r="C12" s="89" t="s">
        <v>10</v>
      </c>
      <c r="D12" s="89"/>
      <c r="E12" s="87"/>
      <c r="F12" s="88"/>
      <c r="G12" s="88"/>
      <c r="H12" s="8"/>
      <c r="I12" s="77" t="s">
        <v>44</v>
      </c>
      <c r="J12" s="79" t="s">
        <v>45</v>
      </c>
      <c r="K12" s="75"/>
      <c r="L12" s="76">
        <f t="shared" si="1"/>
      </c>
      <c r="M12" s="14"/>
      <c r="N12" s="53"/>
      <c r="O12" s="45"/>
      <c r="T12" s="24"/>
      <c r="U12" s="94" t="s">
        <v>27</v>
      </c>
      <c r="V12" s="94"/>
      <c r="W12" s="94"/>
      <c r="X12" s="94"/>
      <c r="Y12" s="94"/>
      <c r="Z12" s="14"/>
      <c r="AA12" s="14"/>
      <c r="AB12" s="14"/>
      <c r="AC12" s="14"/>
      <c r="AD12" s="14"/>
      <c r="AE12" s="14"/>
      <c r="AF12" s="14"/>
    </row>
    <row r="13" spans="2:32" s="2" customFormat="1" ht="15" customHeight="1">
      <c r="B13" s="31"/>
      <c r="C13" s="109" t="s">
        <v>28</v>
      </c>
      <c r="D13" s="91"/>
      <c r="E13" s="91"/>
      <c r="F13" s="78"/>
      <c r="G13" s="90" t="s">
        <v>4</v>
      </c>
      <c r="H13" s="8"/>
      <c r="I13" s="77" t="s">
        <v>46</v>
      </c>
      <c r="J13" s="79" t="s">
        <v>47</v>
      </c>
      <c r="K13" s="75"/>
      <c r="L13" s="76">
        <f t="shared" si="1"/>
      </c>
      <c r="M13" s="14"/>
      <c r="N13" s="54"/>
      <c r="O13" s="45"/>
      <c r="R13" s="14"/>
      <c r="S13" s="14"/>
      <c r="T13" s="14"/>
      <c r="U13" s="94"/>
      <c r="V13" s="94"/>
      <c r="W13" s="94"/>
      <c r="X13" s="94"/>
      <c r="Y13" s="94"/>
      <c r="Z13" s="14"/>
      <c r="AA13" s="14"/>
      <c r="AB13" s="14"/>
      <c r="AC13" s="14"/>
      <c r="AD13" s="14"/>
      <c r="AE13" s="14"/>
      <c r="AF13" s="14"/>
    </row>
    <row r="14" spans="2:32" s="2" customFormat="1" ht="15" customHeight="1">
      <c r="B14" s="31"/>
      <c r="C14" s="91"/>
      <c r="D14" s="91"/>
      <c r="E14" s="91"/>
      <c r="F14" s="78"/>
      <c r="G14" s="91"/>
      <c r="H14" s="9"/>
      <c r="I14" s="77" t="s">
        <v>12</v>
      </c>
      <c r="J14" s="79" t="s">
        <v>48</v>
      </c>
      <c r="K14" s="75"/>
      <c r="L14" s="76">
        <f t="shared" si="1"/>
      </c>
      <c r="N14" s="52"/>
      <c r="R14" s="14"/>
      <c r="S14" s="14"/>
      <c r="T14" s="14"/>
      <c r="Z14" s="43"/>
      <c r="AA14" s="14"/>
      <c r="AB14" s="43"/>
      <c r="AC14" s="14"/>
      <c r="AD14" s="43"/>
      <c r="AE14" s="14"/>
      <c r="AF14" s="14"/>
    </row>
    <row r="15" spans="2:29" s="2" customFormat="1" ht="15" customHeight="1" thickBot="1">
      <c r="B15" s="31"/>
      <c r="C15" s="89" t="s">
        <v>14</v>
      </c>
      <c r="D15" s="89"/>
      <c r="E15" s="87"/>
      <c r="F15" s="88"/>
      <c r="G15" s="88"/>
      <c r="H15" s="8"/>
      <c r="N15" s="52"/>
      <c r="R15" s="18"/>
      <c r="S15" s="18"/>
      <c r="T15" s="18"/>
      <c r="U15" s="102" t="s">
        <v>19</v>
      </c>
      <c r="V15" s="103"/>
      <c r="W15" s="103"/>
      <c r="X15" s="103"/>
      <c r="Y15" s="103"/>
      <c r="Z15" s="18"/>
      <c r="AA15" s="18"/>
      <c r="AB15" s="18"/>
      <c r="AC15" s="18"/>
    </row>
    <row r="16" spans="2:32" s="2" customFormat="1" ht="15" customHeight="1" thickBot="1">
      <c r="B16" s="31"/>
      <c r="C16" s="89" t="s">
        <v>15</v>
      </c>
      <c r="D16" s="89"/>
      <c r="E16" s="87"/>
      <c r="F16" s="88"/>
      <c r="G16" s="88"/>
      <c r="H16" s="5"/>
      <c r="I16" s="108" t="s">
        <v>34</v>
      </c>
      <c r="J16" s="108"/>
      <c r="K16" s="73" t="str">
        <f>IF($S$1=1,"Meters","Feet")</f>
        <v>Meters</v>
      </c>
      <c r="L16" s="73" t="str">
        <f>IF($S$1=2,"Meters","Feet")</f>
        <v>Feet</v>
      </c>
      <c r="N16" s="53"/>
      <c r="Q16" s="14"/>
      <c r="R16" s="18"/>
      <c r="S16" s="14"/>
      <c r="T16" s="14"/>
      <c r="Z16" s="14"/>
      <c r="AA16" s="14"/>
      <c r="AB16" s="14"/>
      <c r="AC16" s="14"/>
      <c r="AD16" s="14"/>
      <c r="AE16" s="14"/>
      <c r="AF16" s="14"/>
    </row>
    <row r="17" spans="2:34" s="2" customFormat="1" ht="15" customHeight="1" thickBot="1">
      <c r="B17" s="31"/>
      <c r="C17" s="89" t="s">
        <v>16</v>
      </c>
      <c r="D17" s="89"/>
      <c r="E17" s="87"/>
      <c r="F17" s="88"/>
      <c r="G17" s="88"/>
      <c r="H17" s="9"/>
      <c r="I17" s="74" t="s">
        <v>11</v>
      </c>
      <c r="J17" s="79" t="s">
        <v>0</v>
      </c>
      <c r="K17" s="75"/>
      <c r="L17" s="76">
        <f>IF(K17&gt;0,IF($S$1=1,K17/0.3048,K17*0.3048),"")</f>
      </c>
      <c r="N17" s="53"/>
      <c r="O17" s="45"/>
      <c r="P17" s="14"/>
      <c r="Q17" s="14"/>
      <c r="R17" s="14"/>
      <c r="S17" s="14"/>
      <c r="T17" s="14"/>
      <c r="U17" s="64" t="s">
        <v>20</v>
      </c>
      <c r="V17" s="70"/>
      <c r="W17" s="65" t="s">
        <v>21</v>
      </c>
      <c r="X17" s="70"/>
      <c r="Y17" s="70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4" s="2" customFormat="1" ht="15" customHeight="1" thickBot="1">
      <c r="B18" s="32"/>
      <c r="C18" s="89" t="s">
        <v>17</v>
      </c>
      <c r="D18" s="89"/>
      <c r="E18" s="87"/>
      <c r="F18" s="88"/>
      <c r="G18" s="88"/>
      <c r="I18" s="77" t="s">
        <v>12</v>
      </c>
      <c r="J18" s="79" t="s">
        <v>1</v>
      </c>
      <c r="K18" s="75"/>
      <c r="L18" s="76">
        <f>IF(K18&gt;0,IF($S$1=1,K18/0.3048,K18*0.3048),"")</f>
      </c>
      <c r="M18" s="66"/>
      <c r="N18" s="67"/>
      <c r="O18" s="45"/>
      <c r="P18" s="14"/>
      <c r="Q18" s="14"/>
      <c r="R18" s="14"/>
      <c r="S18" s="14"/>
      <c r="T18" s="14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2:34" s="2" customFormat="1" ht="15" customHeight="1">
      <c r="B19" s="31"/>
      <c r="C19" s="10"/>
      <c r="D19" s="7"/>
      <c r="E19" s="11"/>
      <c r="F19" s="9"/>
      <c r="G19" s="11"/>
      <c r="H19" s="11"/>
      <c r="I19" s="77" t="s">
        <v>2</v>
      </c>
      <c r="J19" s="79" t="s">
        <v>3</v>
      </c>
      <c r="K19" s="75"/>
      <c r="L19" s="76">
        <f>IF(K19&gt;0,IF($S$1=1,K19/0.3048,K19*0.3048),"")</f>
      </c>
      <c r="N19" s="52"/>
      <c r="O19" s="45"/>
      <c r="P19" s="14"/>
      <c r="Q19" s="14"/>
      <c r="R19" s="14"/>
      <c r="S19" s="14"/>
      <c r="T19" s="14"/>
      <c r="U19" s="63" t="s">
        <v>22</v>
      </c>
      <c r="V19" s="13"/>
      <c r="W19" s="13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2:34" s="2" customFormat="1" ht="15" customHeight="1">
      <c r="B20" s="31"/>
      <c r="C20" s="10"/>
      <c r="D20" s="7"/>
      <c r="E20" s="9"/>
      <c r="F20" s="11"/>
      <c r="G20" s="11"/>
      <c r="H20" s="11"/>
      <c r="I20" s="74" t="s">
        <v>13</v>
      </c>
      <c r="J20" s="79" t="s">
        <v>29</v>
      </c>
      <c r="K20" s="75"/>
      <c r="L20" s="76">
        <f>IF(K20&gt;0,IF($S$1=1,K20/0.3048,K20*0.3048),"")</f>
      </c>
      <c r="N20" s="52"/>
      <c r="O20" s="45"/>
      <c r="P20" s="14"/>
      <c r="Q20" s="14"/>
      <c r="R20" s="14"/>
      <c r="S20" s="14"/>
      <c r="T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2:34" s="2" customFormat="1" ht="15" customHeight="1">
      <c r="B21" s="31"/>
      <c r="C21" s="6"/>
      <c r="D21" s="7"/>
      <c r="E21" s="11"/>
      <c r="F21" s="9"/>
      <c r="G21" s="9"/>
      <c r="H21" s="9"/>
      <c r="N21" s="52"/>
      <c r="O21" s="45"/>
      <c r="P21" s="14"/>
      <c r="Q21" s="14"/>
      <c r="R21" s="14"/>
      <c r="S21" s="14"/>
      <c r="T21" s="14"/>
      <c r="U21" s="104" t="s">
        <v>23</v>
      </c>
      <c r="V21" s="95"/>
      <c r="W21" s="95"/>
      <c r="X21" s="95"/>
      <c r="Y21" s="95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2:34" s="2" customFormat="1" ht="15" customHeight="1">
      <c r="B22" s="31"/>
      <c r="C22" s="10"/>
      <c r="D22" s="7"/>
      <c r="E22" s="9"/>
      <c r="F22" s="9"/>
      <c r="G22" s="9"/>
      <c r="H22" s="9"/>
      <c r="I22" s="80">
        <f>IF(AND(K19&gt;0,K20&gt;0),IF(K19&gt;=0.75*K20,"THIS IS A LEGAL SPINNAKER.",""),"")</f>
      </c>
      <c r="N22" s="52"/>
      <c r="P22" s="14"/>
      <c r="Q22" s="14"/>
      <c r="R22" s="14"/>
      <c r="S22" s="14"/>
      <c r="T22" s="14"/>
      <c r="U22" s="95"/>
      <c r="V22" s="95"/>
      <c r="W22" s="95"/>
      <c r="X22" s="95"/>
      <c r="Y22" s="95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2:35" s="2" customFormat="1" ht="15" customHeight="1">
      <c r="B23" s="31"/>
      <c r="C23" s="10"/>
      <c r="D23" s="7"/>
      <c r="E23" s="9"/>
      <c r="F23" s="8"/>
      <c r="G23" s="8"/>
      <c r="H23" s="8"/>
      <c r="N23" s="52"/>
      <c r="P23" s="14"/>
      <c r="Q23" s="14"/>
      <c r="R23" s="14"/>
      <c r="S23" s="14"/>
      <c r="T23" s="14"/>
      <c r="U23" s="13"/>
      <c r="V23" s="13"/>
      <c r="W23" s="13"/>
      <c r="X23" s="13"/>
      <c r="Y23" s="13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15" customHeight="1">
      <c r="B24" s="31"/>
      <c r="C24" s="10"/>
      <c r="D24" s="7"/>
      <c r="E24" s="8"/>
      <c r="F24" s="9"/>
      <c r="G24" s="8"/>
      <c r="H24" s="8"/>
      <c r="I24" s="80">
        <f>IF(AND(K19&gt;0,K20&gt;0),IF(K19&gt;=0.75*K20,"THIS IS NOT VALID FOR USE AS AN LRH",""),"")</f>
      </c>
      <c r="J24" s="84"/>
      <c r="K24" s="41"/>
      <c r="L24" s="41"/>
      <c r="M24" s="2"/>
      <c r="N24" s="53"/>
      <c r="O24" s="45"/>
      <c r="P24" s="14"/>
      <c r="Q24" s="14"/>
      <c r="R24" s="14"/>
      <c r="S24" s="14"/>
      <c r="T24" s="14"/>
      <c r="U24" s="96" t="s">
        <v>24</v>
      </c>
      <c r="V24" s="95"/>
      <c r="W24" s="95"/>
      <c r="X24" s="95"/>
      <c r="Y24" s="97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15" customHeight="1">
      <c r="B25" s="31"/>
      <c r="C25" s="6"/>
      <c r="D25" s="7"/>
      <c r="E25" s="8"/>
      <c r="F25" s="8"/>
      <c r="G25" s="9"/>
      <c r="H25" s="9"/>
      <c r="I25" s="3"/>
      <c r="J25" s="83"/>
      <c r="K25" s="41"/>
      <c r="L25" s="41"/>
      <c r="M25" s="2"/>
      <c r="N25" s="53"/>
      <c r="O25" s="45"/>
      <c r="P25" s="14"/>
      <c r="Q25" s="14"/>
      <c r="R25" s="14"/>
      <c r="S25" s="14"/>
      <c r="T25" s="14"/>
      <c r="U25" s="98"/>
      <c r="V25" s="95"/>
      <c r="W25" s="95"/>
      <c r="X25" s="95"/>
      <c r="Y25" s="97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15" customHeight="1">
      <c r="B26" s="31"/>
      <c r="C26" s="6"/>
      <c r="D26" s="7"/>
      <c r="E26" s="8"/>
      <c r="F26" s="8"/>
      <c r="G26" s="9"/>
      <c r="H26" s="9"/>
      <c r="I26" s="80">
        <f>IF(AND(K19&gt;0,K20&gt;0),IF(K19&gt;=0.75*K20,"HALF WIDTH &gt;/= 0.75 x FOOT",""),"")</f>
      </c>
      <c r="J26" s="41"/>
      <c r="K26" s="41"/>
      <c r="L26" s="41"/>
      <c r="M26" s="2"/>
      <c r="N26" s="52"/>
      <c r="P26" s="14"/>
      <c r="U26" s="99"/>
      <c r="V26" s="100"/>
      <c r="W26" s="100"/>
      <c r="X26" s="100"/>
      <c r="Y26" s="101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15" customHeight="1">
      <c r="B27" s="31"/>
      <c r="C27" s="6"/>
      <c r="D27" s="7"/>
      <c r="E27" s="8"/>
      <c r="F27" s="8"/>
      <c r="G27" s="9"/>
      <c r="H27" s="9"/>
      <c r="J27" s="41"/>
      <c r="K27" s="41"/>
      <c r="L27" s="41"/>
      <c r="M27" s="2"/>
      <c r="N27" s="5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" customHeight="1">
      <c r="B28" s="31"/>
      <c r="C28" s="6"/>
      <c r="D28" s="7"/>
      <c r="E28" s="8"/>
      <c r="F28" s="8"/>
      <c r="G28" s="9"/>
      <c r="H28" s="9"/>
      <c r="I28" s="80">
        <f>IF(AND(K19&gt;0,K20&gt;0),IF(K19&gt;=0.75*K20,"SAIL CAN BE RATED ONLY AS A SPINNAKER",""),"")</f>
      </c>
      <c r="J28" s="41"/>
      <c r="K28" s="41"/>
      <c r="L28" s="41"/>
      <c r="M28" s="14"/>
      <c r="N28" s="5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15" customHeight="1">
      <c r="B29" s="31"/>
      <c r="C29" s="6"/>
      <c r="D29" s="7"/>
      <c r="E29" s="8"/>
      <c r="F29" s="8"/>
      <c r="G29" s="9"/>
      <c r="H29" s="9"/>
      <c r="I29" s="41"/>
      <c r="J29" s="41"/>
      <c r="K29" s="44"/>
      <c r="L29" s="41"/>
      <c r="M29" s="14"/>
      <c r="N29" s="51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15" customHeight="1">
      <c r="B30" s="31"/>
      <c r="C30" s="6"/>
      <c r="D30" s="7"/>
      <c r="E30" s="8"/>
      <c r="F30" s="8"/>
      <c r="G30" s="9"/>
      <c r="H30" s="9"/>
      <c r="I30" s="41"/>
      <c r="J30" s="41"/>
      <c r="K30" s="44"/>
      <c r="L30" s="41"/>
      <c r="M30" s="14"/>
      <c r="N30" s="51"/>
      <c r="P30" s="14"/>
      <c r="Q30" s="23"/>
      <c r="R30" s="14"/>
      <c r="S30" s="14"/>
      <c r="T30" s="14"/>
      <c r="U30" s="14"/>
      <c r="V30" s="2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29" ht="12" customHeight="1">
      <c r="B31" s="31"/>
      <c r="C31" s="6"/>
      <c r="D31" s="7"/>
      <c r="E31" s="8"/>
      <c r="F31" s="8"/>
      <c r="G31" s="9"/>
      <c r="H31" s="9"/>
      <c r="I31" s="41"/>
      <c r="J31" s="41"/>
      <c r="K31" s="41"/>
      <c r="L31" s="41"/>
      <c r="M31" s="14"/>
      <c r="N31" s="51"/>
      <c r="P31" s="14"/>
      <c r="Y31" s="14"/>
      <c r="Z31" s="14"/>
      <c r="AA31" s="1"/>
      <c r="AB31" s="1"/>
      <c r="AC31" s="1"/>
    </row>
    <row r="32" spans="2:35" ht="12" customHeight="1">
      <c r="B32" s="33"/>
      <c r="K32" s="41"/>
      <c r="L32" s="41"/>
      <c r="M32" s="14"/>
      <c r="N32" s="5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2:35" ht="12" customHeight="1">
      <c r="B33" s="33"/>
      <c r="K33" s="41"/>
      <c r="L33" s="41"/>
      <c r="M33" s="14"/>
      <c r="N33" s="5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ht="12" customHeight="1">
      <c r="B34" s="33"/>
      <c r="N34" s="51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2:35" ht="12" customHeight="1">
      <c r="B35" s="33"/>
      <c r="N35" s="51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14" ht="12" customHeight="1">
      <c r="B36" s="33"/>
      <c r="N36" s="51"/>
    </row>
    <row r="37" spans="2:14" ht="12" customHeight="1">
      <c r="B37" s="33"/>
      <c r="N37" s="51"/>
    </row>
    <row r="38" spans="2:15" ht="12" customHeight="1">
      <c r="B38" s="33"/>
      <c r="N38" s="51"/>
      <c r="O38" s="1"/>
    </row>
    <row r="39" spans="2:15" ht="12" customHeight="1">
      <c r="B39" s="33"/>
      <c r="N39" s="51"/>
      <c r="O39" s="14"/>
    </row>
    <row r="40" spans="2:15" ht="12" customHeight="1">
      <c r="B40" s="32"/>
      <c r="C40" s="6"/>
      <c r="D40" s="7"/>
      <c r="E40" s="9"/>
      <c r="F40" s="9"/>
      <c r="G40" s="9"/>
      <c r="H40" s="9"/>
      <c r="I40" s="41"/>
      <c r="J40" s="41"/>
      <c r="K40" s="14"/>
      <c r="L40" s="14"/>
      <c r="M40" s="14"/>
      <c r="N40" s="54"/>
      <c r="O40" s="45"/>
    </row>
    <row r="41" spans="2:15" ht="12" customHeight="1">
      <c r="B41" s="34"/>
      <c r="C41" s="10"/>
      <c r="D41" s="7"/>
      <c r="E41" s="9"/>
      <c r="F41" s="9"/>
      <c r="G41" s="9"/>
      <c r="H41" s="9"/>
      <c r="I41" s="41"/>
      <c r="J41" s="41"/>
      <c r="K41" s="14"/>
      <c r="L41" s="14"/>
      <c r="M41" s="14"/>
      <c r="N41" s="55"/>
      <c r="O41" s="45"/>
    </row>
    <row r="42" spans="2:15" ht="12" customHeight="1">
      <c r="B42" s="34"/>
      <c r="C42" s="10"/>
      <c r="D42" s="7"/>
      <c r="E42" s="12"/>
      <c r="F42" s="11"/>
      <c r="G42" s="11"/>
      <c r="H42" s="12"/>
      <c r="I42" s="41"/>
      <c r="J42" s="41"/>
      <c r="K42" s="14"/>
      <c r="L42" s="14"/>
      <c r="M42" s="14"/>
      <c r="N42" s="52"/>
      <c r="O42" s="45"/>
    </row>
    <row r="43" spans="2:15" ht="12" customHeight="1">
      <c r="B43" s="34"/>
      <c r="C43" s="10"/>
      <c r="D43" s="7"/>
      <c r="E43" s="9"/>
      <c r="F43" s="9"/>
      <c r="G43" s="9"/>
      <c r="H43" s="9"/>
      <c r="I43" s="41"/>
      <c r="J43" s="41"/>
      <c r="K43" s="14"/>
      <c r="L43" s="14"/>
      <c r="M43" s="14"/>
      <c r="N43" s="52"/>
      <c r="O43" s="45"/>
    </row>
    <row r="44" spans="2:15" ht="12" customHeight="1">
      <c r="B44" s="33"/>
      <c r="C44" s="6"/>
      <c r="D44" s="7"/>
      <c r="E44" s="9"/>
      <c r="F44" s="9"/>
      <c r="G44" s="9"/>
      <c r="H44" s="9"/>
      <c r="I44" s="41"/>
      <c r="J44" s="41"/>
      <c r="K44" s="14"/>
      <c r="L44" s="14"/>
      <c r="M44" s="14"/>
      <c r="N44" s="52"/>
      <c r="O44" s="45"/>
    </row>
    <row r="45" spans="2:15" ht="12" customHeight="1">
      <c r="B45" s="33"/>
      <c r="C45" s="10"/>
      <c r="D45" s="7"/>
      <c r="E45" s="9"/>
      <c r="F45" s="8"/>
      <c r="G45" s="8"/>
      <c r="H45" s="8"/>
      <c r="I45" s="41"/>
      <c r="J45" s="41"/>
      <c r="K45" s="14"/>
      <c r="L45" s="14"/>
      <c r="M45" s="14"/>
      <c r="N45" s="52"/>
      <c r="O45" s="14"/>
    </row>
    <row r="46" spans="2:15" ht="12" customHeight="1">
      <c r="B46" s="33"/>
      <c r="C46" s="10"/>
      <c r="D46" s="7"/>
      <c r="E46" s="8"/>
      <c r="F46" s="9"/>
      <c r="G46" s="8"/>
      <c r="H46" s="8"/>
      <c r="I46" s="41"/>
      <c r="J46" s="41"/>
      <c r="K46" s="14"/>
      <c r="L46" s="14"/>
      <c r="N46" s="52"/>
      <c r="O46" s="14"/>
    </row>
    <row r="47" spans="2:14" ht="12" customHeight="1">
      <c r="B47" s="35"/>
      <c r="C47" s="14"/>
      <c r="D47" s="14"/>
      <c r="E47" s="14"/>
      <c r="F47" s="14"/>
      <c r="G47" s="14"/>
      <c r="H47" s="14"/>
      <c r="I47" s="14"/>
      <c r="J47" s="14"/>
      <c r="K47" s="14"/>
      <c r="L47" s="14"/>
      <c r="N47" s="55"/>
    </row>
    <row r="48" spans="2:14" ht="12" customHeight="1">
      <c r="B48" s="35"/>
      <c r="C48" s="14"/>
      <c r="D48" s="14"/>
      <c r="E48" s="14"/>
      <c r="F48" s="14"/>
      <c r="G48" s="14"/>
      <c r="H48" s="14"/>
      <c r="I48" s="14"/>
      <c r="J48" s="14"/>
      <c r="K48" s="14"/>
      <c r="L48" s="14"/>
      <c r="N48" s="55"/>
    </row>
    <row r="49" spans="2:14" ht="12" customHeight="1">
      <c r="B49" s="35"/>
      <c r="C49" s="14"/>
      <c r="D49" s="14"/>
      <c r="E49" s="14"/>
      <c r="F49" s="14"/>
      <c r="G49" s="14"/>
      <c r="H49" s="14"/>
      <c r="I49" s="14"/>
      <c r="J49" s="14"/>
      <c r="K49" s="14"/>
      <c r="L49" s="14"/>
      <c r="N49" s="51"/>
    </row>
    <row r="50" spans="2:14" ht="12" customHeight="1">
      <c r="B50" s="35"/>
      <c r="C50" s="14"/>
      <c r="D50" s="14"/>
      <c r="E50" s="14"/>
      <c r="F50" s="14"/>
      <c r="G50" s="14"/>
      <c r="H50" s="14"/>
      <c r="I50" s="14"/>
      <c r="J50" s="14"/>
      <c r="K50" s="14"/>
      <c r="L50" s="14"/>
      <c r="N50" s="51"/>
    </row>
    <row r="51" spans="2:14" ht="12" customHeight="1">
      <c r="B51" s="35"/>
      <c r="C51" s="14"/>
      <c r="D51" s="14"/>
      <c r="E51" s="14"/>
      <c r="F51" s="14"/>
      <c r="G51" s="14"/>
      <c r="H51" s="14"/>
      <c r="I51" s="14"/>
      <c r="J51" s="14"/>
      <c r="K51" s="15"/>
      <c r="L51" s="15"/>
      <c r="N51" s="51"/>
    </row>
    <row r="52" spans="2:14" ht="12" customHeight="1">
      <c r="B52" s="35"/>
      <c r="C52" s="14"/>
      <c r="D52" s="14"/>
      <c r="E52" s="14"/>
      <c r="F52" s="14"/>
      <c r="G52" s="14"/>
      <c r="H52" s="14"/>
      <c r="I52" s="14"/>
      <c r="J52" s="14"/>
      <c r="N52" s="51"/>
    </row>
    <row r="53" spans="2:14" ht="12" customHeight="1">
      <c r="B53" s="35"/>
      <c r="C53" s="14"/>
      <c r="D53" s="14"/>
      <c r="E53" s="14"/>
      <c r="F53" s="14"/>
      <c r="G53" s="14"/>
      <c r="H53" s="14"/>
      <c r="I53" s="14"/>
      <c r="J53" s="14"/>
      <c r="N53" s="51"/>
    </row>
    <row r="54" spans="2:14" ht="12" customHeight="1">
      <c r="B54" s="35"/>
      <c r="C54" s="14"/>
      <c r="D54" s="14"/>
      <c r="E54" s="14"/>
      <c r="F54" s="14"/>
      <c r="G54" s="14"/>
      <c r="H54" s="14"/>
      <c r="I54" s="14"/>
      <c r="J54" s="14"/>
      <c r="N54" s="51"/>
    </row>
    <row r="55" spans="2:14" ht="12" customHeight="1">
      <c r="B55" s="35"/>
      <c r="C55" s="14"/>
      <c r="D55" s="14"/>
      <c r="E55" s="14"/>
      <c r="F55" s="14"/>
      <c r="G55" s="14"/>
      <c r="H55" s="14"/>
      <c r="I55" s="14"/>
      <c r="J55" s="14"/>
      <c r="K55" s="15"/>
      <c r="L55" s="15"/>
      <c r="N55" s="51"/>
    </row>
    <row r="56" spans="2:14" ht="12" customHeight="1">
      <c r="B56" s="35"/>
      <c r="C56" s="14"/>
      <c r="D56" s="14"/>
      <c r="E56" s="14"/>
      <c r="F56" s="14"/>
      <c r="G56" s="14"/>
      <c r="H56" s="14"/>
      <c r="I56" s="14"/>
      <c r="J56" s="14"/>
      <c r="N56" s="51"/>
    </row>
    <row r="57" spans="2:14" ht="12" customHeight="1">
      <c r="B57" s="35"/>
      <c r="C57" s="14"/>
      <c r="D57" s="14"/>
      <c r="E57" s="14"/>
      <c r="F57" s="14"/>
      <c r="G57" s="14"/>
      <c r="H57" s="14"/>
      <c r="I57" s="14"/>
      <c r="J57" s="14"/>
      <c r="K57" s="15"/>
      <c r="L57" s="15"/>
      <c r="N57" s="51"/>
    </row>
    <row r="58" spans="2:14" ht="12" customHeight="1">
      <c r="B58" s="35"/>
      <c r="C58" s="14"/>
      <c r="D58" s="14"/>
      <c r="E58" s="14"/>
      <c r="F58" s="14"/>
      <c r="G58" s="14"/>
      <c r="H58" s="14"/>
      <c r="I58" s="14"/>
      <c r="J58" s="14"/>
      <c r="N58" s="51"/>
    </row>
    <row r="59" spans="2:14" ht="12" customHeight="1">
      <c r="B59" s="36"/>
      <c r="C59" s="15"/>
      <c r="D59" s="15"/>
      <c r="E59" s="15"/>
      <c r="F59" s="15"/>
      <c r="G59" s="15"/>
      <c r="H59" s="15"/>
      <c r="I59" s="15"/>
      <c r="J59" s="15"/>
      <c r="K59" s="15"/>
      <c r="L59" s="15"/>
      <c r="N59" s="51"/>
    </row>
    <row r="60" spans="2:14" ht="12" customHeight="1">
      <c r="B60" s="33"/>
      <c r="K60" s="15"/>
      <c r="L60" s="15"/>
      <c r="N60" s="51"/>
    </row>
    <row r="61" spans="2:14" ht="12" customHeight="1">
      <c r="B61" s="37"/>
      <c r="K61" s="15"/>
      <c r="L61" s="15"/>
      <c r="N61" s="51"/>
    </row>
    <row r="62" spans="2:14" ht="12" customHeight="1">
      <c r="B62" s="33"/>
      <c r="N62" s="51"/>
    </row>
    <row r="63" spans="2:14" ht="12" customHeigh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56"/>
    </row>
    <row r="64" ht="12" customHeight="1"/>
    <row r="65" spans="2:12" ht="12" customHeight="1"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ht="12" customHeight="1"/>
    <row r="67" spans="2:12" ht="12" customHeight="1"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0" ht="12" customHeight="1">
      <c r="B68" s="16"/>
      <c r="C68" s="15"/>
      <c r="D68" s="15"/>
      <c r="E68" s="15"/>
      <c r="F68" s="15"/>
      <c r="G68" s="15"/>
      <c r="H68" s="15"/>
      <c r="I68" s="15"/>
      <c r="J68" s="15"/>
    </row>
    <row r="69" spans="2:12" ht="12" customHeight="1"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ht="12" customHeight="1"/>
    <row r="71" spans="2:10" ht="12" customHeight="1">
      <c r="B71" s="16"/>
      <c r="C71" s="15"/>
      <c r="D71" s="15"/>
      <c r="E71" s="15"/>
      <c r="F71" s="15"/>
      <c r="G71" s="15"/>
      <c r="H71" s="15"/>
      <c r="I71" s="15"/>
      <c r="J71" s="15"/>
    </row>
    <row r="72" ht="12" customHeight="1"/>
    <row r="73" spans="2:10" ht="12" customHeight="1">
      <c r="B73" s="16"/>
      <c r="C73" s="15"/>
      <c r="D73" s="15"/>
      <c r="E73" s="15"/>
      <c r="F73" s="15"/>
      <c r="G73" s="15"/>
      <c r="H73" s="15"/>
      <c r="I73" s="15"/>
      <c r="J73" s="15"/>
    </row>
    <row r="74" ht="12" customHeight="1"/>
    <row r="75" spans="2:10" ht="12" customHeight="1">
      <c r="B75" s="16"/>
      <c r="C75" s="15"/>
      <c r="D75" s="15"/>
      <c r="E75" s="15"/>
      <c r="F75" s="15"/>
      <c r="G75" s="15"/>
      <c r="H75" s="15"/>
      <c r="I75" s="15"/>
      <c r="J75" s="15"/>
    </row>
    <row r="76" ht="12" customHeight="1"/>
    <row r="77" spans="2:10" ht="12" customHeight="1">
      <c r="B77" s="16"/>
      <c r="C77" s="15"/>
      <c r="D77" s="15"/>
      <c r="E77" s="15"/>
      <c r="F77" s="15"/>
      <c r="G77" s="15"/>
      <c r="H77" s="15"/>
      <c r="I77" s="15"/>
      <c r="J77" s="15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sheetProtection password="CDD8" sheet="1" selectLockedCells="1"/>
  <mergeCells count="34">
    <mergeCell ref="C18:D18"/>
    <mergeCell ref="C13:E14"/>
    <mergeCell ref="C10:D10"/>
    <mergeCell ref="C11:D11"/>
    <mergeCell ref="C12:D12"/>
    <mergeCell ref="C15:D15"/>
    <mergeCell ref="C16:D16"/>
    <mergeCell ref="C17:D17"/>
    <mergeCell ref="E10:G10"/>
    <mergeCell ref="U24:Y26"/>
    <mergeCell ref="E17:G17"/>
    <mergeCell ref="E18:G18"/>
    <mergeCell ref="U9:Y10"/>
    <mergeCell ref="U12:Y13"/>
    <mergeCell ref="U15:Y15"/>
    <mergeCell ref="U21:Y22"/>
    <mergeCell ref="E11:G11"/>
    <mergeCell ref="E12:G12"/>
    <mergeCell ref="G13:G14"/>
    <mergeCell ref="E15:G15"/>
    <mergeCell ref="E16:G16"/>
    <mergeCell ref="C4:M4"/>
    <mergeCell ref="U6:Y7"/>
    <mergeCell ref="I16:J16"/>
    <mergeCell ref="I6:J6"/>
    <mergeCell ref="C1:M1"/>
    <mergeCell ref="C2:M2"/>
    <mergeCell ref="E8:G8"/>
    <mergeCell ref="E9:G9"/>
    <mergeCell ref="C7:D7"/>
    <mergeCell ref="C8:D8"/>
    <mergeCell ref="C9:D9"/>
    <mergeCell ref="E7:G7"/>
    <mergeCell ref="B3:N3"/>
  </mergeCells>
  <dataValidations count="1">
    <dataValidation allowBlank="1" showInputMessage="1" showErrorMessage="1" error="Enter numbers only." sqref="K25 I45"/>
  </dataValidations>
  <hyperlinks>
    <hyperlink ref="W17" r:id="rId1" display=" offshore@ussailing.org"/>
  </hyperlinks>
  <printOptions horizontalCentered="1"/>
  <pageMargins left="0.5" right="0.5" top="0.5" bottom="0.5" header="0.5" footer="0.5"/>
  <pageSetup fitToHeight="1" fitToWidth="1" horizontalDpi="600" verticalDpi="600" orientation="portrait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Sailing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Baittinger</dc:creator>
  <cp:keywords/>
  <dc:description/>
  <cp:lastModifiedBy>Eric Baittinger</cp:lastModifiedBy>
  <cp:lastPrinted>2014-07-08T13:31:24Z</cp:lastPrinted>
  <dcterms:created xsi:type="dcterms:W3CDTF">2013-03-07T14:25:35Z</dcterms:created>
  <dcterms:modified xsi:type="dcterms:W3CDTF">2019-03-18T15:01:35Z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